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35" windowHeight="71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<sst xmlns="http://schemas.openxmlformats.org/spreadsheetml/2006/main" count="36" uniqueCount="36">
  <si>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Cena bez DPH</t>
  </si>
  <si>
    <t>Cena s DPH</t>
  </si>
  <si>
    <t xml:space="preserve">Cena s DPH v Kč dle </t>
  </si>
  <si>
    <t xml:space="preserve">Příklad výpočtu konečné ceny v Kč   </t>
  </si>
  <si>
    <t xml:space="preserve">Kalkulátor ceny </t>
  </si>
  <si>
    <t>objednávky</t>
  </si>
  <si>
    <t xml:space="preserve"> SuperGreens prášek 180 g  (dávka na 2 měsíce při pití 2-3 litrů směsi denně)</t>
  </si>
  <si>
    <t xml:space="preserve"> SuperGreens prášek 420 g  (dávka na 3 měsíce při pití 2-3 litrů směsi denně)</t>
  </si>
  <si>
    <t xml:space="preserve"> SuperGreens kapsle 180 ks</t>
  </si>
  <si>
    <t xml:space="preserve"> Alka-Blast kapsle 240 ks</t>
  </si>
  <si>
    <t xml:space="preserve"> 4 (pHour) Salts kapsle 180 ks</t>
  </si>
  <si>
    <t xml:space="preserve"> Originální plastová láhev na pití odkyselující směsi</t>
  </si>
  <si>
    <t xml:space="preserve"> V případě Vašeho zájmu o nákup výše uvedených produktů volejte 608 155 338.</t>
  </si>
  <si>
    <t xml:space="preserve"> Účinky a složení výše uvedených produktů jsou podrobně popsány v knize "pH zázrak" Dr. Roberta O. Youga, která je běžně k dostání v knihkupectvích nebo přes Internet.</t>
  </si>
  <si>
    <t>včetně ceny dobírky</t>
  </si>
  <si>
    <t xml:space="preserve"> Alka-Blast granule (minerály pro sportovce na neutralizaci kyselin v těle)</t>
  </si>
  <si>
    <t xml:space="preserve"> (balení na 3 měsíce při pití 2-3 litrů směsi denně)</t>
  </si>
  <si>
    <t xml:space="preserve"> Liquid Chlorophyl 120 ml</t>
  </si>
  <si>
    <t>v EUR</t>
  </si>
  <si>
    <t>Ceník a velikostní balení základních odkyselujících produktů značky InnerLight v EUR a Kč</t>
  </si>
  <si>
    <t>21% v EUR</t>
  </si>
  <si>
    <t xml:space="preserve"> InnerLight pH testovací proužky</t>
  </si>
  <si>
    <r>
      <t xml:space="preserve"> </t>
    </r>
    <r>
      <rPr>
        <sz val="11"/>
        <color theme="1"/>
        <rFont val="Calibri"/>
        <family val="2"/>
      </rPr>
      <t>Economy Bundle (SuperGreens 420 g + Prime pH 4 unce + 2 láhve na pití)</t>
    </r>
  </si>
  <si>
    <t xml:space="preserve"> Produktový balíček</t>
  </si>
  <si>
    <t xml:space="preserve"> Základní odkyselující produkty InnerLight</t>
  </si>
  <si>
    <t xml:space="preserve"> Bankovní prodejní kurz CZK k EUR včetně poplatku za převod:</t>
  </si>
  <si>
    <t xml:space="preserve"> V případě Vašeho zájmu o objednání a provedení některého z těchto diagnostických měření volejte 608 155 338.</t>
  </si>
  <si>
    <t xml:space="preserve"> Slevové akce: </t>
  </si>
  <si>
    <t xml:space="preserve"> Prime pH kapky 2 unce   (60,00 ml) - doporučeno k SuperGreens 180 g</t>
  </si>
  <si>
    <t xml:space="preserve"> Prime pH kapky 4 unce (118,28 ml) - doporučeno k Supergreens 420 g</t>
  </si>
  <si>
    <t xml:space="preserve"> 4 (pHour) Salts prášek 454 g (účinná kombinace alkalizujících minerálů)</t>
  </si>
  <si>
    <t xml:space="preserve"> Do ceny zboží se započítává část nákladů za kurýrné na sdruženou objednávku z Holandska ve výši:</t>
  </si>
  <si>
    <t xml:space="preserve">bank. kurzu-prodej </t>
  </si>
  <si>
    <t xml:space="preserve"> Využijte možnost nechat si změřit úroveň překyselení těla a zjistit chybějící minerály a vitamíny přístrojem KVANTUM za akční zvýhodněnou cenu 300,-Kč.</t>
  </si>
  <si>
    <t xml:space="preserve"> Využijte možnost nechat si změřit parazitární, virové, bakteriální a plísňové zátěže v těle přístrojem OBERON za akční zvýhodněnou cenu 600,-Kč.</t>
  </si>
  <si>
    <t xml:space="preserve"> V případě zaslání vybraných produktů na dobírků se účtuje poštovné ve výši: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</si>
</sst>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sz val="12"/>
      <color indexed="8"/>
      <name val="Cambria"/>
      <family val="1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1"/>
      <color rgb="FF0000FF"/>
      <name val="Calibri"/>
      <family val="2"/>
    </font>
    <font>
      <b/>
      <sz val="12"/>
      <color theme="1"/>
      <name val="Calibri"/>
      <family val="2"/>
    </font>
    <font>
      <sz val="11"/>
      <color rgb="FF0033CC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4" tint="-0.24997000396251678"/>
      <name val="Calibri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0" fontId="46" fillId="0" borderId="14" xfId="0" applyFont="1" applyBorder="1" applyAlignment="1">
      <alignment/>
    </xf>
    <xf numFmtId="0" fontId="46" fillId="0" borderId="12" xfId="0" applyFont="1" applyBorder="1" applyAlignment="1">
      <alignment/>
    </xf>
    <xf numFmtId="0" fontId="30" fillId="33" borderId="0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1" fontId="0" fillId="0" borderId="12" xfId="0" applyNumberFormat="1" applyBorder="1" applyAlignment="1">
      <alignment/>
    </xf>
    <xf numFmtId="0" fontId="47" fillId="33" borderId="12" xfId="0" applyFont="1" applyFill="1" applyBorder="1" applyAlignment="1">
      <alignment/>
    </xf>
    <xf numFmtId="0" fontId="30" fillId="33" borderId="1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30" fillId="33" borderId="10" xfId="0" applyFont="1" applyFill="1" applyBorder="1" applyAlignment="1">
      <alignment horizontal="right"/>
    </xf>
    <xf numFmtId="0" fontId="30" fillId="33" borderId="14" xfId="0" applyFont="1" applyFill="1" applyBorder="1" applyAlignment="1">
      <alignment horizontal="righ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" fontId="0" fillId="33" borderId="15" xfId="0" applyNumberFormat="1" applyFill="1" applyBorder="1" applyAlignment="1">
      <alignment/>
    </xf>
    <xf numFmtId="0" fontId="30" fillId="0" borderId="19" xfId="0" applyFont="1" applyBorder="1" applyAlignment="1">
      <alignment horizontal="right"/>
    </xf>
    <xf numFmtId="0" fontId="48" fillId="0" borderId="19" xfId="0" applyFont="1" applyBorder="1" applyAlignment="1">
      <alignment horizontal="right"/>
    </xf>
    <xf numFmtId="1" fontId="48" fillId="34" borderId="21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0" fillId="34" borderId="19" xfId="0" applyNumberFormat="1" applyFill="1" applyBorder="1" applyAlignment="1">
      <alignment/>
    </xf>
    <xf numFmtId="1" fontId="0" fillId="0" borderId="19" xfId="0" applyNumberFormat="1" applyBorder="1" applyAlignment="1">
      <alignment/>
    </xf>
    <xf numFmtId="1" fontId="0" fillId="0" borderId="23" xfId="0" applyNumberFormat="1" applyBorder="1" applyAlignment="1">
      <alignment/>
    </xf>
    <xf numFmtId="0" fontId="0" fillId="35" borderId="18" xfId="0" applyFill="1" applyBorder="1" applyAlignment="1">
      <alignment/>
    </xf>
    <xf numFmtId="0" fontId="0" fillId="35" borderId="22" xfId="0" applyFill="1" applyBorder="1" applyAlignment="1">
      <alignment/>
    </xf>
    <xf numFmtId="2" fontId="0" fillId="35" borderId="22" xfId="0" applyNumberFormat="1" applyFill="1" applyBorder="1" applyAlignment="1">
      <alignment/>
    </xf>
    <xf numFmtId="1" fontId="0" fillId="35" borderId="19" xfId="0" applyNumberFormat="1" applyFill="1" applyBorder="1" applyAlignment="1">
      <alignment/>
    </xf>
    <xf numFmtId="0" fontId="0" fillId="34" borderId="18" xfId="0" applyFill="1" applyBorder="1" applyAlignment="1">
      <alignment/>
    </xf>
    <xf numFmtId="1" fontId="48" fillId="0" borderId="19" xfId="0" applyNumberFormat="1" applyFont="1" applyBorder="1" applyAlignment="1">
      <alignment horizontal="right"/>
    </xf>
    <xf numFmtId="1" fontId="48" fillId="35" borderId="19" xfId="0" applyNumberFormat="1" applyFont="1" applyFill="1" applyBorder="1" applyAlignment="1">
      <alignment horizontal="right"/>
    </xf>
    <xf numFmtId="1" fontId="48" fillId="0" borderId="20" xfId="0" applyNumberFormat="1" applyFont="1" applyBorder="1" applyAlignment="1">
      <alignment horizontal="right"/>
    </xf>
    <xf numFmtId="1" fontId="48" fillId="0" borderId="23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" fontId="48" fillId="34" borderId="14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2" fontId="0" fillId="34" borderId="22" xfId="0" applyNumberFormat="1" applyFill="1" applyBorder="1" applyAlignment="1">
      <alignment/>
    </xf>
    <xf numFmtId="0" fontId="51" fillId="34" borderId="23" xfId="0" applyFont="1" applyFill="1" applyBorder="1" applyAlignment="1">
      <alignment/>
    </xf>
    <xf numFmtId="2" fontId="0" fillId="33" borderId="22" xfId="0" applyNumberFormat="1" applyFill="1" applyBorder="1" applyAlignment="1">
      <alignment/>
    </xf>
    <xf numFmtId="2" fontId="0" fillId="35" borderId="18" xfId="0" applyNumberForma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1" fontId="0" fillId="33" borderId="23" xfId="0" applyNumberFormat="1" applyFill="1" applyBorder="1" applyAlignment="1">
      <alignment/>
    </xf>
    <xf numFmtId="1" fontId="0" fillId="35" borderId="18" xfId="0" applyNumberFormat="1" applyFill="1" applyBorder="1" applyAlignment="1">
      <alignment/>
    </xf>
    <xf numFmtId="2" fontId="6" fillId="33" borderId="11" xfId="0" applyNumberFormat="1" applyFont="1" applyFill="1" applyBorder="1" applyAlignment="1">
      <alignment horizontal="right"/>
    </xf>
    <xf numFmtId="1" fontId="48" fillId="35" borderId="18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5" borderId="13" xfId="0" applyFill="1" applyBorder="1" applyAlignment="1">
      <alignment/>
    </xf>
    <xf numFmtId="0" fontId="30" fillId="35" borderId="1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1" fontId="0" fillId="0" borderId="18" xfId="0" applyNumberFormat="1" applyBorder="1" applyAlignment="1">
      <alignment/>
    </xf>
    <xf numFmtId="0" fontId="46" fillId="0" borderId="0" xfId="0" applyFont="1" applyAlignment="1">
      <alignment/>
    </xf>
    <xf numFmtId="0" fontId="47" fillId="33" borderId="0" xfId="0" applyFont="1" applyFill="1" applyAlignment="1">
      <alignment/>
    </xf>
    <xf numFmtId="0" fontId="52" fillId="33" borderId="0" xfId="0" applyFont="1" applyFill="1" applyAlignment="1">
      <alignment/>
    </xf>
    <xf numFmtId="1" fontId="48" fillId="34" borderId="19" xfId="0" applyNumberFormat="1" applyFont="1" applyFill="1" applyBorder="1" applyAlignment="1">
      <alignment horizontal="right"/>
    </xf>
    <xf numFmtId="1" fontId="51" fillId="34" borderId="19" xfId="0" applyNumberFormat="1" applyFont="1" applyFill="1" applyBorder="1" applyAlignment="1">
      <alignment/>
    </xf>
    <xf numFmtId="0" fontId="53" fillId="34" borderId="15" xfId="0" applyFont="1" applyFill="1" applyBorder="1" applyAlignment="1">
      <alignment horizontal="center"/>
    </xf>
    <xf numFmtId="0" fontId="53" fillId="34" borderId="16" xfId="0" applyFont="1" applyFill="1" applyBorder="1" applyAlignment="1">
      <alignment horizontal="center"/>
    </xf>
    <xf numFmtId="0" fontId="53" fillId="34" borderId="17" xfId="0" applyFont="1" applyFill="1" applyBorder="1" applyAlignment="1">
      <alignment horizontal="center"/>
    </xf>
    <xf numFmtId="0" fontId="30" fillId="34" borderId="14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0" fillId="34" borderId="18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6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6" max="6" width="21.8515625" style="0" customWidth="1"/>
    <col min="7" max="7" width="19.28125" style="0" customWidth="1"/>
    <col min="8" max="8" width="18.28125" style="0" customWidth="1"/>
    <col min="9" max="9" width="19.7109375" style="0" customWidth="1"/>
    <col min="10" max="10" width="17.00390625" style="0" customWidth="1"/>
    <col min="11" max="11" width="10.57421875" style="0" hidden="1" customWidth="1"/>
    <col min="12" max="12" width="0.13671875" style="0" customWidth="1"/>
    <col min="13" max="13" width="9.140625" style="0" customWidth="1"/>
  </cols>
  <sheetData>
    <row r="1" ht="0.75" customHeight="1"/>
    <row r="2" spans="1:12" ht="30.75" customHeight="1">
      <c r="A2" s="85" t="s">
        <v>19</v>
      </c>
      <c r="B2" s="86"/>
      <c r="C2" s="86"/>
      <c r="D2" s="86"/>
      <c r="E2" s="86"/>
      <c r="F2" s="86"/>
      <c r="G2" s="86"/>
      <c r="H2" s="86"/>
      <c r="I2" s="86"/>
      <c r="J2" s="86"/>
      <c r="K2" s="87"/>
      <c r="L2" s="1"/>
    </row>
    <row r="3" spans="1:12" ht="12" customHeight="1" hidden="1">
      <c r="A3" s="17"/>
      <c r="B3" s="18"/>
      <c r="C3" s="18"/>
      <c r="D3" s="18"/>
      <c r="E3" s="18"/>
      <c r="F3" s="18"/>
      <c r="G3" s="18"/>
      <c r="H3" s="18"/>
      <c r="I3" s="18"/>
      <c r="J3" s="18"/>
      <c r="K3" s="19"/>
      <c r="L3" s="1"/>
    </row>
    <row r="4" spans="1:12" ht="15" hidden="1">
      <c r="A4" s="1"/>
      <c r="B4" s="2"/>
      <c r="C4" s="2"/>
      <c r="D4" s="2"/>
      <c r="E4" s="2"/>
      <c r="F4" s="2"/>
      <c r="G4" s="2"/>
      <c r="H4" s="2"/>
      <c r="I4" s="2"/>
      <c r="J4" s="2"/>
      <c r="K4" s="3"/>
      <c r="L4" s="1"/>
    </row>
    <row r="5" spans="1:12" ht="15">
      <c r="A5" s="11"/>
      <c r="B5" s="10"/>
      <c r="C5" s="10"/>
      <c r="D5" s="10"/>
      <c r="E5" s="10"/>
      <c r="F5" s="10"/>
      <c r="G5" s="27" t="s">
        <v>0</v>
      </c>
      <c r="H5" s="27" t="s">
        <v>1</v>
      </c>
      <c r="I5" s="27" t="s">
        <v>2</v>
      </c>
      <c r="J5" s="50" t="s">
        <v>4</v>
      </c>
      <c r="K5" s="29"/>
      <c r="L5" s="1"/>
    </row>
    <row r="6" spans="1:12" ht="15.75">
      <c r="A6" s="12" t="s">
        <v>24</v>
      </c>
      <c r="B6" s="15"/>
      <c r="C6" s="15"/>
      <c r="D6" s="15"/>
      <c r="E6" s="16"/>
      <c r="F6" s="16"/>
      <c r="G6" s="28" t="s">
        <v>18</v>
      </c>
      <c r="H6" s="28" t="s">
        <v>20</v>
      </c>
      <c r="I6" s="28" t="s">
        <v>32</v>
      </c>
      <c r="J6" s="51" t="s">
        <v>5</v>
      </c>
      <c r="K6" s="30"/>
      <c r="L6" s="1"/>
    </row>
    <row r="7" spans="1:12" ht="15">
      <c r="A7" s="1"/>
      <c r="B7" s="2"/>
      <c r="C7" s="2"/>
      <c r="D7" s="2"/>
      <c r="E7" s="2"/>
      <c r="F7" s="2"/>
      <c r="G7" s="21"/>
      <c r="H7" s="2"/>
      <c r="I7" s="32"/>
      <c r="J7" s="33"/>
      <c r="K7" s="25"/>
      <c r="L7" s="1"/>
    </row>
    <row r="8" spans="1:12" ht="15">
      <c r="A8" s="40" t="s">
        <v>6</v>
      </c>
      <c r="B8" s="41"/>
      <c r="C8" s="41"/>
      <c r="D8" s="41"/>
      <c r="E8" s="41"/>
      <c r="F8" s="41"/>
      <c r="G8" s="43">
        <v>42</v>
      </c>
      <c r="H8" s="42">
        <f>PRODUCT(G8*1.21)</f>
        <v>50.82</v>
      </c>
      <c r="I8" s="43">
        <f>PRODUCT(H8*I25)</f>
        <v>1494.108</v>
      </c>
      <c r="J8" s="46"/>
      <c r="K8" s="22"/>
      <c r="L8" s="1"/>
    </row>
    <row r="9" spans="1:13" ht="15">
      <c r="A9" s="44" t="s">
        <v>7</v>
      </c>
      <c r="B9" s="54"/>
      <c r="C9" s="54"/>
      <c r="D9" s="54"/>
      <c r="E9" s="54"/>
      <c r="F9" s="54"/>
      <c r="G9" s="37">
        <v>85</v>
      </c>
      <c r="H9" s="55">
        <f>PRODUCT(G9*1.21)</f>
        <v>102.85</v>
      </c>
      <c r="I9" s="37">
        <f>PRODUCT(H9*I25)</f>
        <v>3023.7899999999995</v>
      </c>
      <c r="J9" s="84">
        <v>3024</v>
      </c>
      <c r="K9" s="38">
        <f>PRODUCT(J9*K25)</f>
        <v>0</v>
      </c>
      <c r="L9" s="79">
        <f>PRODUCT(K9*L25)</f>
        <v>0</v>
      </c>
      <c r="M9" s="2"/>
    </row>
    <row r="10" spans="1:12" ht="15">
      <c r="A10" s="20" t="s">
        <v>8</v>
      </c>
      <c r="B10" s="24"/>
      <c r="C10" s="24"/>
      <c r="D10" s="24"/>
      <c r="E10" s="24"/>
      <c r="F10" s="24"/>
      <c r="G10" s="38">
        <v>60</v>
      </c>
      <c r="H10" s="42">
        <f>PRODUCT(G10*1.21)</f>
        <v>72.6</v>
      </c>
      <c r="I10" s="38">
        <f>PRODUCT(H10*I25)</f>
        <v>2134.4399999999996</v>
      </c>
      <c r="J10" s="45"/>
      <c r="K10" s="22"/>
      <c r="L10" s="1"/>
    </row>
    <row r="11" spans="1:12" ht="15">
      <c r="A11" s="20"/>
      <c r="B11" s="24"/>
      <c r="C11" s="24"/>
      <c r="D11" s="24"/>
      <c r="E11" s="24"/>
      <c r="F11" s="24"/>
      <c r="G11" s="38"/>
      <c r="H11" s="42"/>
      <c r="I11" s="38"/>
      <c r="J11" s="33"/>
      <c r="K11" s="22"/>
      <c r="L11" s="1"/>
    </row>
    <row r="12" spans="1:12" ht="15">
      <c r="A12" s="40" t="s">
        <v>28</v>
      </c>
      <c r="B12" s="41"/>
      <c r="C12" s="41"/>
      <c r="D12" s="41"/>
      <c r="E12" s="41"/>
      <c r="F12" s="41"/>
      <c r="G12" s="43">
        <v>30</v>
      </c>
      <c r="H12" s="42">
        <f aca="true" t="shared" si="0" ref="H12:H23">PRODUCT(G12*1.21)</f>
        <v>36.3</v>
      </c>
      <c r="I12" s="43">
        <f>PRODUCT(H12*I25)</f>
        <v>1067.2199999999998</v>
      </c>
      <c r="J12" s="46"/>
      <c r="K12" s="22"/>
      <c r="L12" s="1"/>
    </row>
    <row r="13" spans="1:12" ht="15">
      <c r="A13" s="44" t="s">
        <v>29</v>
      </c>
      <c r="B13" s="54"/>
      <c r="C13" s="54"/>
      <c r="D13" s="54"/>
      <c r="E13" s="54"/>
      <c r="F13" s="54"/>
      <c r="G13" s="37">
        <v>55</v>
      </c>
      <c r="H13" s="55">
        <f t="shared" si="0"/>
        <v>66.55</v>
      </c>
      <c r="I13" s="37">
        <f>PRODUCT(H13*I25)</f>
        <v>1956.5699999999997</v>
      </c>
      <c r="J13" s="83">
        <v>1957</v>
      </c>
      <c r="K13" s="22"/>
      <c r="L13" s="1"/>
    </row>
    <row r="14" spans="1:12" ht="15">
      <c r="A14" s="17"/>
      <c r="B14" s="18"/>
      <c r="C14" s="18"/>
      <c r="D14" s="18"/>
      <c r="E14" s="18"/>
      <c r="F14" s="18"/>
      <c r="G14" s="39"/>
      <c r="H14" s="42"/>
      <c r="I14" s="49"/>
      <c r="J14" s="48"/>
      <c r="K14" s="22"/>
      <c r="L14" s="1"/>
    </row>
    <row r="15" spans="1:12" ht="15">
      <c r="A15" s="92" t="s">
        <v>15</v>
      </c>
      <c r="B15" s="93"/>
      <c r="C15" s="93"/>
      <c r="D15" s="93"/>
      <c r="E15" s="93"/>
      <c r="F15" s="94"/>
      <c r="G15" s="39">
        <v>28</v>
      </c>
      <c r="H15" s="42">
        <f t="shared" si="0"/>
        <v>33.879999999999995</v>
      </c>
      <c r="I15" s="39">
        <f>PRODUCT(H15*I25)</f>
        <v>996.0719999999998</v>
      </c>
      <c r="J15" s="48"/>
      <c r="K15" s="22"/>
      <c r="L15" s="1"/>
    </row>
    <row r="16" spans="1:12" ht="15">
      <c r="A16" s="17" t="s">
        <v>9</v>
      </c>
      <c r="B16" s="18"/>
      <c r="C16" s="18"/>
      <c r="D16" s="18"/>
      <c r="E16" s="18"/>
      <c r="F16" s="18"/>
      <c r="G16" s="39">
        <v>39</v>
      </c>
      <c r="H16" s="42">
        <f t="shared" si="0"/>
        <v>47.19</v>
      </c>
      <c r="I16" s="39">
        <f>PRODUCT(H16*I25)</f>
        <v>1387.386</v>
      </c>
      <c r="J16" s="48"/>
      <c r="K16" s="22"/>
      <c r="L16" s="1"/>
    </row>
    <row r="17" spans="1:12" ht="15">
      <c r="A17" s="17" t="s">
        <v>17</v>
      </c>
      <c r="B17" s="18"/>
      <c r="C17" s="18"/>
      <c r="D17" s="18"/>
      <c r="E17" s="18"/>
      <c r="F17" s="18"/>
      <c r="G17" s="39">
        <v>20</v>
      </c>
      <c r="H17" s="42">
        <f t="shared" si="0"/>
        <v>24.2</v>
      </c>
      <c r="I17" s="39">
        <f>PRODUCT(H17*I25)</f>
        <v>711.4799999999999</v>
      </c>
      <c r="J17" s="47"/>
      <c r="K17" s="22"/>
      <c r="L17" s="1"/>
    </row>
    <row r="18" spans="1:14" ht="15.75">
      <c r="A18" s="40" t="s">
        <v>30</v>
      </c>
      <c r="B18" s="41"/>
      <c r="C18" s="41"/>
      <c r="D18" s="41"/>
      <c r="E18" s="41"/>
      <c r="F18" s="41"/>
      <c r="G18" s="43">
        <v>30</v>
      </c>
      <c r="H18" s="42">
        <f t="shared" si="0"/>
        <v>36.3</v>
      </c>
      <c r="I18" s="43">
        <f>PRODUCT(H18*I25)</f>
        <v>1067.2199999999998</v>
      </c>
      <c r="J18" s="46"/>
      <c r="K18" s="22"/>
      <c r="L18" s="1"/>
      <c r="N18" s="6"/>
    </row>
    <row r="19" spans="1:12" ht="15">
      <c r="A19" s="20" t="s">
        <v>10</v>
      </c>
      <c r="B19" s="24"/>
      <c r="C19" s="24"/>
      <c r="D19" s="24"/>
      <c r="E19" s="24"/>
      <c r="F19" s="24"/>
      <c r="G19" s="38">
        <v>28</v>
      </c>
      <c r="H19" s="42">
        <f t="shared" si="0"/>
        <v>33.879999999999995</v>
      </c>
      <c r="I19" s="38">
        <f>PRODUCT(H19*I25)</f>
        <v>996.0719999999998</v>
      </c>
      <c r="J19" s="45"/>
      <c r="K19" s="22"/>
      <c r="L19" s="1"/>
    </row>
    <row r="20" spans="1:12" ht="15">
      <c r="A20" s="20" t="s">
        <v>11</v>
      </c>
      <c r="B20" s="24"/>
      <c r="C20" s="24"/>
      <c r="D20" s="24"/>
      <c r="E20" s="24"/>
      <c r="F20" s="24"/>
      <c r="G20" s="38">
        <v>6</v>
      </c>
      <c r="H20" s="42">
        <f t="shared" si="0"/>
        <v>7.26</v>
      </c>
      <c r="I20" s="38">
        <f>PRODUCT(H20*I25)</f>
        <v>213.444</v>
      </c>
      <c r="J20" s="45"/>
      <c r="K20" s="22"/>
      <c r="L20" s="1"/>
    </row>
    <row r="21" spans="1:12" ht="15">
      <c r="A21" s="17" t="s">
        <v>21</v>
      </c>
      <c r="B21" s="18"/>
      <c r="C21" s="18"/>
      <c r="D21" s="18"/>
      <c r="E21" s="18"/>
      <c r="F21" s="18"/>
      <c r="G21" s="39">
        <v>15.92</v>
      </c>
      <c r="H21" s="42">
        <f t="shared" si="0"/>
        <v>19.263199999999998</v>
      </c>
      <c r="I21" s="39">
        <f>PRODUCT(H21*I25)</f>
        <v>566.3380799999999</v>
      </c>
      <c r="J21" s="48"/>
      <c r="K21" s="26"/>
      <c r="L21" s="1"/>
    </row>
    <row r="22" spans="1:12" ht="15.75">
      <c r="A22" s="71" t="s">
        <v>23</v>
      </c>
      <c r="B22" s="72"/>
      <c r="C22" s="72"/>
      <c r="D22" s="72"/>
      <c r="E22" s="72"/>
      <c r="F22" s="73"/>
      <c r="G22" s="31"/>
      <c r="H22" s="57"/>
      <c r="I22" s="64"/>
      <c r="J22" s="67"/>
      <c r="K22" s="13"/>
      <c r="L22" s="1"/>
    </row>
    <row r="23" spans="1:12" ht="15">
      <c r="A23" s="75" t="s">
        <v>22</v>
      </c>
      <c r="B23" s="76"/>
      <c r="C23" s="76"/>
      <c r="D23" s="76"/>
      <c r="E23" s="76"/>
      <c r="F23" s="76"/>
      <c r="G23" s="43">
        <v>152</v>
      </c>
      <c r="H23" s="58">
        <f t="shared" si="0"/>
        <v>183.92</v>
      </c>
      <c r="I23" s="65">
        <f>H23*I25</f>
        <v>5407.248</v>
      </c>
      <c r="J23" s="67"/>
      <c r="K23" s="3"/>
      <c r="L23" s="1"/>
    </row>
    <row r="24" spans="1:12" ht="15">
      <c r="A24" s="63" t="s">
        <v>16</v>
      </c>
      <c r="B24" s="62"/>
      <c r="C24" s="62"/>
      <c r="D24" s="62"/>
      <c r="E24" s="62"/>
      <c r="F24" s="74"/>
      <c r="G24" s="61"/>
      <c r="H24" s="26"/>
      <c r="I24" s="63"/>
      <c r="J24" s="63"/>
      <c r="K24" s="3"/>
      <c r="L24" s="1"/>
    </row>
    <row r="25" spans="1:13" ht="15.75">
      <c r="A25" s="68" t="s">
        <v>25</v>
      </c>
      <c r="B25" s="69"/>
      <c r="C25" s="69"/>
      <c r="D25" s="69"/>
      <c r="E25" s="69"/>
      <c r="F25" s="70"/>
      <c r="G25" s="59"/>
      <c r="H25" s="60"/>
      <c r="I25" s="66">
        <v>29.4</v>
      </c>
      <c r="J25" s="22"/>
      <c r="K25" s="22"/>
      <c r="L25" s="1"/>
      <c r="M25" s="7"/>
    </row>
    <row r="26" spans="1:12" ht="14.25" customHeight="1">
      <c r="A26" s="17" t="s">
        <v>31</v>
      </c>
      <c r="B26" s="18"/>
      <c r="C26" s="18"/>
      <c r="D26" s="18"/>
      <c r="E26" s="18"/>
      <c r="F26" s="18"/>
      <c r="G26" s="17"/>
      <c r="H26" s="49"/>
      <c r="I26" s="52"/>
      <c r="J26" s="56">
        <v>200</v>
      </c>
      <c r="K26" s="22"/>
      <c r="L26" s="1"/>
    </row>
    <row r="27" spans="1:12" ht="15">
      <c r="A27" s="92" t="s">
        <v>35</v>
      </c>
      <c r="B27" s="93"/>
      <c r="C27" s="93"/>
      <c r="D27" s="93"/>
      <c r="E27" s="93"/>
      <c r="F27" s="93"/>
      <c r="G27" s="94"/>
      <c r="H27" s="23"/>
      <c r="I27" s="14"/>
      <c r="J27" s="34">
        <v>150</v>
      </c>
      <c r="K27" s="26"/>
      <c r="L27" s="1"/>
    </row>
    <row r="28" spans="1:12" ht="15" customHeight="1">
      <c r="A28" s="78"/>
      <c r="B28" s="77"/>
      <c r="C28" s="77"/>
      <c r="D28" s="77"/>
      <c r="E28" s="77"/>
      <c r="F28" s="77"/>
      <c r="G28" s="2"/>
      <c r="H28" s="90" t="s">
        <v>3</v>
      </c>
      <c r="I28" s="91"/>
      <c r="J28" s="44"/>
      <c r="K28" s="3"/>
      <c r="L28" s="1"/>
    </row>
    <row r="29" spans="1:12" ht="15">
      <c r="A29" s="8" t="s">
        <v>12</v>
      </c>
      <c r="B29" s="9"/>
      <c r="C29" s="9"/>
      <c r="D29" s="9"/>
      <c r="E29" s="9"/>
      <c r="F29" s="9"/>
      <c r="G29" s="4"/>
      <c r="H29" s="88" t="s">
        <v>14</v>
      </c>
      <c r="I29" s="89"/>
      <c r="J29" s="53">
        <f>SUM(J8:J28)</f>
        <v>5331</v>
      </c>
      <c r="K29" s="5"/>
      <c r="L29" s="1"/>
    </row>
    <row r="30" spans="1:13" ht="15">
      <c r="A30" s="35" t="s">
        <v>13</v>
      </c>
      <c r="B30" s="35"/>
      <c r="C30" s="35"/>
      <c r="D30" s="35"/>
      <c r="E30" s="35"/>
      <c r="F30" s="35"/>
      <c r="G30" s="35"/>
      <c r="H30" s="35"/>
      <c r="I30" s="35"/>
      <c r="J30" s="35"/>
      <c r="K30" s="36"/>
      <c r="L30" s="36"/>
      <c r="M30" s="36"/>
    </row>
    <row r="31" spans="1:13" ht="1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6"/>
      <c r="L31" s="36"/>
      <c r="M31" s="36"/>
    </row>
    <row r="32" spans="1:2" ht="15.75">
      <c r="A32" s="81" t="s">
        <v>27</v>
      </c>
      <c r="B32" s="82"/>
    </row>
    <row r="33" ht="15">
      <c r="A33" t="s">
        <v>33</v>
      </c>
    </row>
    <row r="34" ht="15">
      <c r="A34" t="s">
        <v>34</v>
      </c>
    </row>
    <row r="35" ht="10.5" customHeight="1"/>
    <row r="36" spans="1:8" ht="15">
      <c r="A36" s="80" t="s">
        <v>26</v>
      </c>
      <c r="B36" s="80"/>
      <c r="C36" s="80"/>
      <c r="D36" s="80"/>
      <c r="E36" s="80"/>
      <c r="F36" s="80"/>
      <c r="G36" s="80"/>
      <c r="H36" s="80"/>
    </row>
  </sheetData>
  <sheetProtection/>
  <mergeCells count="5">
    <mergeCell ref="A2:K2"/>
    <mergeCell ref="H29:I29"/>
    <mergeCell ref="H28:I28"/>
    <mergeCell ref="A27:G27"/>
    <mergeCell ref="A15:F15"/>
  </mergeCells>
  <printOptions/>
  <pageMargins left="0.31496062992125984" right="0.1968503937007874" top="0.7874015748031497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Prokeš</dc:creator>
  <cp:keywords/>
  <dc:description/>
  <cp:lastModifiedBy>Frank</cp:lastModifiedBy>
  <cp:lastPrinted>2014-07-08T13:56:35Z</cp:lastPrinted>
  <dcterms:created xsi:type="dcterms:W3CDTF">2010-11-29T04:59:11Z</dcterms:created>
  <dcterms:modified xsi:type="dcterms:W3CDTF">2014-07-28T10:57:05Z</dcterms:modified>
  <cp:category/>
  <cp:version/>
  <cp:contentType/>
  <cp:contentStatus/>
</cp:coreProperties>
</file>